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6a.- EDO ANA EJER PE DET. (COG)" sheetId="7" r:id="rId1"/>
  </sheets>
  <definedNames>
    <definedName name="_xlnm.Print_Area" localSheetId="0">'6a.- EDO ANA EJER PE DET. (COG)'!$A$1:$H$164</definedName>
    <definedName name="_xlnm.Print_Titles" localSheetId="0">'6a.- EDO ANA EJER PE DET. (COG)'!$1:$7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7" l="1"/>
  <c r="D37" i="7"/>
  <c r="C157" i="7"/>
  <c r="C111" i="7"/>
  <c r="C37" i="7"/>
  <c r="C27" i="7"/>
  <c r="G9" i="7" l="1"/>
  <c r="F9" i="7"/>
  <c r="F101" i="7"/>
  <c r="F82" i="7" s="1"/>
  <c r="G101" i="7"/>
  <c r="F27" i="7"/>
  <c r="G27" i="7"/>
  <c r="F37" i="7"/>
  <c r="G37" i="7"/>
  <c r="F144" i="7" l="1"/>
  <c r="G135" i="7"/>
  <c r="F135" i="7"/>
  <c r="G131" i="7"/>
  <c r="F131" i="7"/>
  <c r="E131" i="7"/>
  <c r="G121" i="7"/>
  <c r="F121" i="7"/>
  <c r="G82" i="7"/>
  <c r="G83" i="7"/>
  <c r="E148" i="7"/>
  <c r="E144" i="7" s="1"/>
  <c r="E135" i="7"/>
  <c r="E121" i="7"/>
  <c r="E115" i="7"/>
  <c r="E105" i="7"/>
  <c r="F83" i="7"/>
  <c r="E111" i="7" l="1"/>
  <c r="H111" i="7" s="1"/>
  <c r="H115" i="7"/>
  <c r="E101" i="7"/>
  <c r="H101" i="7" s="1"/>
  <c r="H105" i="7"/>
  <c r="H10" i="7"/>
  <c r="H11" i="7"/>
  <c r="H12" i="7"/>
  <c r="H13" i="7"/>
  <c r="H14" i="7"/>
  <c r="H15" i="7"/>
  <c r="H16" i="7"/>
  <c r="G74" i="7"/>
  <c r="G70" i="7"/>
  <c r="G61" i="7"/>
  <c r="G57" i="7"/>
  <c r="G47" i="7"/>
  <c r="F74" i="7"/>
  <c r="F70" i="7"/>
  <c r="F61" i="7"/>
  <c r="F57" i="7"/>
  <c r="F47" i="7"/>
  <c r="E71" i="7"/>
  <c r="H71" i="7" s="1"/>
  <c r="E72" i="7"/>
  <c r="H72" i="7" s="1"/>
  <c r="E73" i="7"/>
  <c r="H73" i="7" s="1"/>
  <c r="E75" i="7"/>
  <c r="H75" i="7" s="1"/>
  <c r="E76" i="7"/>
  <c r="H76" i="7" s="1"/>
  <c r="E77" i="7"/>
  <c r="H77" i="7" s="1"/>
  <c r="E78" i="7"/>
  <c r="H78" i="7" s="1"/>
  <c r="E79" i="7"/>
  <c r="H79" i="7" s="1"/>
  <c r="E80" i="7"/>
  <c r="H80" i="7" s="1"/>
  <c r="E81" i="7"/>
  <c r="H81" i="7" s="1"/>
  <c r="E62" i="7"/>
  <c r="H62" i="7" s="1"/>
  <c r="E63" i="7"/>
  <c r="H63" i="7" s="1"/>
  <c r="E64" i="7"/>
  <c r="H64" i="7" s="1"/>
  <c r="E65" i="7"/>
  <c r="H65" i="7" s="1"/>
  <c r="E66" i="7"/>
  <c r="H66" i="7" s="1"/>
  <c r="E67" i="7"/>
  <c r="H67" i="7" s="1"/>
  <c r="E68" i="7"/>
  <c r="H68" i="7" s="1"/>
  <c r="E69" i="7"/>
  <c r="H69" i="7" s="1"/>
  <c r="D74" i="7"/>
  <c r="D70" i="7"/>
  <c r="D61" i="7"/>
  <c r="E58" i="7"/>
  <c r="H58" i="7" s="1"/>
  <c r="E59" i="7"/>
  <c r="H59" i="7" s="1"/>
  <c r="E60" i="7"/>
  <c r="H60" i="7" s="1"/>
  <c r="D57" i="7"/>
  <c r="E56" i="7"/>
  <c r="H56" i="7" s="1"/>
  <c r="E48" i="7"/>
  <c r="H48" i="7" s="1"/>
  <c r="E49" i="7"/>
  <c r="H49" i="7" s="1"/>
  <c r="E50" i="7"/>
  <c r="H50" i="7" s="1"/>
  <c r="E51" i="7"/>
  <c r="H51" i="7" s="1"/>
  <c r="E52" i="7"/>
  <c r="H52" i="7" s="1"/>
  <c r="E53" i="7"/>
  <c r="H53" i="7" s="1"/>
  <c r="E54" i="7"/>
  <c r="H54" i="7" s="1"/>
  <c r="E55" i="7"/>
  <c r="H55" i="7" s="1"/>
  <c r="E42" i="7"/>
  <c r="H42" i="7" s="1"/>
  <c r="E43" i="7"/>
  <c r="H43" i="7" s="1"/>
  <c r="E44" i="7"/>
  <c r="H44" i="7" s="1"/>
  <c r="E45" i="7"/>
  <c r="H45" i="7" s="1"/>
  <c r="E46" i="7"/>
  <c r="H46" i="7" s="1"/>
  <c r="E41" i="7"/>
  <c r="H41" i="7" s="1"/>
  <c r="E38" i="7"/>
  <c r="H38" i="7" s="1"/>
  <c r="E39" i="7"/>
  <c r="H39" i="7" s="1"/>
  <c r="E40" i="7"/>
  <c r="H40" i="7" s="1"/>
  <c r="E28" i="7"/>
  <c r="H28" i="7" s="1"/>
  <c r="E29" i="7"/>
  <c r="H29" i="7" s="1"/>
  <c r="E30" i="7"/>
  <c r="H30" i="7" s="1"/>
  <c r="E31" i="7"/>
  <c r="H31" i="7" s="1"/>
  <c r="E32" i="7"/>
  <c r="H32" i="7" s="1"/>
  <c r="E33" i="7"/>
  <c r="H33" i="7" s="1"/>
  <c r="E34" i="7"/>
  <c r="H34" i="7" s="1"/>
  <c r="E35" i="7"/>
  <c r="H35" i="7" s="1"/>
  <c r="E36" i="7"/>
  <c r="H36" i="7" s="1"/>
  <c r="E18" i="7"/>
  <c r="H18" i="7" s="1"/>
  <c r="E19" i="7"/>
  <c r="H19" i="7" s="1"/>
  <c r="E20" i="7"/>
  <c r="H20" i="7" s="1"/>
  <c r="E21" i="7"/>
  <c r="H21" i="7" s="1"/>
  <c r="E22" i="7"/>
  <c r="H22" i="7" s="1"/>
  <c r="E23" i="7"/>
  <c r="H23" i="7" s="1"/>
  <c r="E24" i="7"/>
  <c r="H24" i="7" s="1"/>
  <c r="E25" i="7"/>
  <c r="H25" i="7" s="1"/>
  <c r="E26" i="7"/>
  <c r="H26" i="7" s="1"/>
  <c r="E9" i="7"/>
  <c r="H9" i="7" s="1"/>
  <c r="D9" i="7"/>
  <c r="D148" i="7"/>
  <c r="D144" i="7"/>
  <c r="D135" i="7"/>
  <c r="D131" i="7"/>
  <c r="D121" i="7"/>
  <c r="D47" i="7"/>
  <c r="D27" i="7"/>
  <c r="D8" i="7" s="1"/>
  <c r="D17" i="7"/>
  <c r="C148" i="7"/>
  <c r="C135" i="7"/>
  <c r="C131" i="7"/>
  <c r="C121" i="7"/>
  <c r="C101" i="7"/>
  <c r="C91" i="7"/>
  <c r="C83" i="7"/>
  <c r="C74" i="7"/>
  <c r="E74" i="7" s="1"/>
  <c r="H74" i="7" s="1"/>
  <c r="C70" i="7"/>
  <c r="E70" i="7" s="1"/>
  <c r="C61" i="7"/>
  <c r="C57" i="7"/>
  <c r="C47" i="7"/>
  <c r="C17" i="7"/>
  <c r="C9" i="7"/>
  <c r="E82" i="7" l="1"/>
  <c r="H82" i="7" s="1"/>
  <c r="H70" i="7"/>
  <c r="E17" i="7"/>
  <c r="H17" i="7" s="1"/>
  <c r="E47" i="7"/>
  <c r="H47" i="7" s="1"/>
  <c r="D82" i="7"/>
  <c r="G8" i="7"/>
  <c r="G157" i="7" s="1"/>
  <c r="C8" i="7"/>
  <c r="C82" i="7"/>
  <c r="F8" i="7"/>
  <c r="F157" i="7" s="1"/>
  <c r="E37" i="7"/>
  <c r="H37" i="7" s="1"/>
  <c r="E27" i="7"/>
  <c r="H27" i="7" s="1"/>
  <c r="E61" i="7"/>
  <c r="H61" i="7" s="1"/>
  <c r="E57" i="7"/>
  <c r="H57" i="7" s="1"/>
  <c r="D157" i="7" l="1"/>
  <c r="E8" i="7"/>
  <c r="E157" i="7" s="1"/>
  <c r="H157" i="7" s="1"/>
  <c r="H8" i="7" l="1"/>
</calcChain>
</file>

<file path=xl/sharedStrings.xml><?xml version="1.0" encoding="utf-8"?>
<sst xmlns="http://schemas.openxmlformats.org/spreadsheetml/2006/main" count="166" uniqueCount="93">
  <si>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</si>
  <si>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</si>
  <si>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</si>
  <si>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</si>
  <si>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</si>
  <si>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</si>
  <si>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</si>
  <si>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</si>
  <si>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</si>
  <si>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</si>
  <si>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</si>
  <si>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</si>
  <si>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</si>
  <si>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</si>
  <si>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</si>
  <si>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</si>
  <si>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</si>
  <si>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</si>
  <si>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</si>
  <si>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</si>
  <si>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</si>
  <si>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</si>
  <si>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</si>
  <si>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</si>
  <si>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</si>
  <si>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</si>
  <si>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</si>
  <si>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</si>
  <si>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</si>
  <si>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</si>
  <si>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</si>
  <si>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</si>
  <si>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</si>
  <si>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</si>
  <si>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</si>
  <si>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</si>
  <si>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</si>
  <si>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</si>
  <si>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</si>
  <si>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</si>
  <si>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</si>
  <si>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</si>
  <si>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</si>
  <si>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</si>
  <si>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</si>
  <si>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</si>
  <si>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</si>
  <si>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</si>
  <si>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</si>
  <si>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</si>
  <si>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</si>
  <si>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</si>
  <si>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</si>
  <si>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</si>
  <si>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</si>
  <si>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</si>
  <si>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</si>
  <si>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</si>
  <si>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</si>
  <si>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</si>
  <si>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</si>
  <si>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</si>
  <si>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</si>
  <si>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</si>
  <si>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</si>
  <si>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</si>
  <si>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</si>
  <si>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</si>
  <si>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</si>
  <si>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</si>
  <si>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</si>
  <si>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</si>
  <si>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</si>
  <si>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</si>
  <si>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</si>
  <si>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</si>
  <si>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</si>
  <si>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</si>
  <si>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</si>
  <si>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</si>
  <si>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</si>
  <si>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</si>
  <si>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</si>
  <si>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</si>
  <si>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</si>
  <si>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</si>
  <si>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</si>
  <si>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Secretario de Educación</t>
  </si>
  <si>
    <t>Del 1 de enero al 31 de marzo de 2018 (b)</t>
  </si>
  <si>
    <t>Mtra. Margarete Moeller Porraz</t>
  </si>
  <si>
    <t>Lic. Víctor Manuel Alvarado Jiménez</t>
  </si>
  <si>
    <t>Director de Educación Media Superior y Superior.</t>
  </si>
  <si>
    <t>PRONABES-NAYARIT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</si>
</sst>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8" xfId="0" applyBorder="1"/>
    <xf numFmtId="4" fontId="1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20" zoomScaleNormal="120" zoomScaleSheetLayoutView="100" workbookViewId="0">
      <selection activeCell="A2" sqref="A2:H2"/>
    </sheetView>
  </sheetViews>
  <sheetFormatPr baseColWidth="10" defaultRowHeight="15" x14ac:dyDescent="0.25"/>
  <cols>
    <col min="1" max="1" width="1.5703125" customWidth="1"/>
    <col min="2" max="2" width="45.42578125" customWidth="1"/>
    <col min="4" max="4" width="20.5703125" customWidth="1"/>
  </cols>
  <sheetData>
    <row r="1" spans="1:8" x14ac:dyDescent="0.25">
      <c r="A1" s="24" t="s">
        <v>92</v>
      </c>
      <c r="B1" s="25"/>
      <c r="C1" s="25"/>
      <c r="D1" s="25"/>
      <c r="E1" s="25"/>
      <c r="F1" s="25"/>
      <c r="G1" s="25"/>
      <c r="H1" s="26"/>
    </row>
    <row r="2" spans="1:8" x14ac:dyDescent="0.25">
      <c r="A2" s="27" t="s">
        <v>5</v>
      </c>
      <c r="B2" s="28"/>
      <c r="C2" s="28"/>
      <c r="D2" s="28"/>
      <c r="E2" s="28"/>
      <c r="F2" s="28"/>
      <c r="G2" s="28"/>
      <c r="H2" s="29"/>
    </row>
    <row r="3" spans="1:8" x14ac:dyDescent="0.25">
      <c r="A3" s="27" t="s">
        <v>6</v>
      </c>
      <c r="B3" s="28"/>
      <c r="C3" s="28"/>
      <c r="D3" s="28"/>
      <c r="E3" s="28"/>
      <c r="F3" s="28"/>
      <c r="G3" s="28"/>
      <c r="H3" s="29"/>
    </row>
    <row r="4" spans="1:8" x14ac:dyDescent="0.25">
      <c r="A4" s="27" t="s">
        <v>88</v>
      </c>
      <c r="B4" s="28"/>
      <c r="C4" s="28"/>
      <c r="D4" s="28"/>
      <c r="E4" s="28"/>
      <c r="F4" s="28"/>
      <c r="G4" s="28"/>
      <c r="H4" s="29"/>
    </row>
    <row r="5" spans="1:8" ht="15.75" thickBot="1" x14ac:dyDescent="0.3">
      <c r="A5" s="30" t="s">
        <v>0</v>
      </c>
      <c r="B5" s="31"/>
      <c r="C5" s="31"/>
      <c r="D5" s="31"/>
      <c r="E5" s="31"/>
      <c r="F5" s="31"/>
      <c r="G5" s="31"/>
      <c r="H5" s="32"/>
    </row>
    <row r="6" spans="1:8" ht="15.75" thickBot="1" x14ac:dyDescent="0.3">
      <c r="A6" s="24" t="s">
        <v>1</v>
      </c>
      <c r="B6" s="33"/>
      <c r="C6" s="35" t="s">
        <v>7</v>
      </c>
      <c r="D6" s="36"/>
      <c r="E6" s="36"/>
      <c r="F6" s="36"/>
      <c r="G6" s="37"/>
      <c r="H6" s="38" t="s">
        <v>8</v>
      </c>
    </row>
    <row r="7" spans="1:8" ht="15.75" thickBot="1" x14ac:dyDescent="0.3">
      <c r="A7" s="30"/>
      <c r="B7" s="34"/>
      <c r="C7" s="1" t="s">
        <v>2</v>
      </c>
      <c r="D7" s="1" t="s">
        <v>9</v>
      </c>
      <c r="E7" s="1" t="s">
        <v>10</v>
      </c>
      <c r="F7" s="1" t="s">
        <v>3</v>
      </c>
      <c r="G7" s="1" t="s">
        <v>4</v>
      </c>
      <c r="H7" s="39"/>
    </row>
    <row r="8" spans="1:8" x14ac:dyDescent="0.25">
      <c r="A8" s="40" t="s">
        <v>11</v>
      </c>
      <c r="B8" s="41"/>
      <c r="C8" s="5">
        <f>SUM(C9+C17+C27+C37+C47+C57+C61+C70+C74)</f>
        <v>9446246.9600000009</v>
      </c>
      <c r="D8" s="6">
        <f>SUM(D9+D17+D27+D37+D47+D57+D61+D70+D74)</f>
        <v>4500000</v>
      </c>
      <c r="E8" s="6">
        <f t="shared" ref="E8:G8" si="0">SUM(E9+E17+E27+E37+E47+E57+E61+E70+E74)</f>
        <v>13946246.960000001</v>
      </c>
      <c r="F8" s="6">
        <f t="shared" si="0"/>
        <v>4909120.03</v>
      </c>
      <c r="G8" s="6">
        <f t="shared" si="0"/>
        <v>4909120.03</v>
      </c>
      <c r="H8" s="6">
        <f>SUM(E8-F8)</f>
        <v>9037126.9299999997</v>
      </c>
    </row>
    <row r="9" spans="1:8" x14ac:dyDescent="0.25">
      <c r="A9" s="18" t="s">
        <v>12</v>
      </c>
      <c r="B9" s="19"/>
      <c r="C9" s="7">
        <f>SUM(C10:C16)</f>
        <v>0</v>
      </c>
      <c r="D9" s="8">
        <f>SUM(D10:D16)</f>
        <v>0</v>
      </c>
      <c r="E9" s="8">
        <f>SUM(E10:E16)</f>
        <v>0</v>
      </c>
      <c r="F9" s="8">
        <f>SUM(F10+F11+F12+F13+F14+F15+F16)</f>
        <v>0</v>
      </c>
      <c r="G9" s="8">
        <f>SUM(G10+G11+G12+G13+G14+G15+G16)</f>
        <v>0</v>
      </c>
      <c r="H9" s="6">
        <f t="shared" ref="H9:H16" si="1">SUM(E9-F9)</f>
        <v>0</v>
      </c>
    </row>
    <row r="10" spans="1:8" x14ac:dyDescent="0.25">
      <c r="A10" s="2"/>
      <c r="B10" s="3" t="s">
        <v>13</v>
      </c>
      <c r="C10" s="7">
        <v>0</v>
      </c>
      <c r="D10" s="8">
        <v>0</v>
      </c>
      <c r="E10" s="8">
        <v>0</v>
      </c>
      <c r="F10" s="8">
        <v>0</v>
      </c>
      <c r="G10" s="8">
        <v>0</v>
      </c>
      <c r="H10" s="6">
        <f t="shared" si="1"/>
        <v>0</v>
      </c>
    </row>
    <row r="11" spans="1:8" x14ac:dyDescent="0.25">
      <c r="A11" s="2"/>
      <c r="B11" s="3" t="s">
        <v>14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6">
        <f t="shared" si="1"/>
        <v>0</v>
      </c>
    </row>
    <row r="12" spans="1:8" x14ac:dyDescent="0.25">
      <c r="A12" s="2"/>
      <c r="B12" s="3" t="s">
        <v>15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H12" s="6">
        <f t="shared" si="1"/>
        <v>0</v>
      </c>
    </row>
    <row r="13" spans="1:8" x14ac:dyDescent="0.25">
      <c r="A13" s="2"/>
      <c r="B13" s="3" t="s">
        <v>16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6">
        <f t="shared" si="1"/>
        <v>0</v>
      </c>
    </row>
    <row r="14" spans="1:8" x14ac:dyDescent="0.25">
      <c r="A14" s="2"/>
      <c r="B14" s="3" t="s">
        <v>17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6">
        <f t="shared" si="1"/>
        <v>0</v>
      </c>
    </row>
    <row r="15" spans="1:8" x14ac:dyDescent="0.25">
      <c r="A15" s="2"/>
      <c r="B15" s="3" t="s">
        <v>18</v>
      </c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6">
        <f t="shared" si="1"/>
        <v>0</v>
      </c>
    </row>
    <row r="16" spans="1:8" x14ac:dyDescent="0.25">
      <c r="A16" s="2"/>
      <c r="B16" s="3" t="s">
        <v>19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6">
        <f t="shared" si="1"/>
        <v>0</v>
      </c>
    </row>
    <row r="17" spans="1:8" x14ac:dyDescent="0.25">
      <c r="A17" s="18" t="s">
        <v>20</v>
      </c>
      <c r="B17" s="19"/>
      <c r="C17" s="7">
        <f>SUM(C18:C26)</f>
        <v>50000</v>
      </c>
      <c r="D17" s="8">
        <f>SUM(D18:D26)</f>
        <v>0</v>
      </c>
      <c r="E17" s="8">
        <f>SUM(C17-D17)</f>
        <v>50000</v>
      </c>
      <c r="F17" s="8">
        <v>0</v>
      </c>
      <c r="G17" s="8">
        <v>0</v>
      </c>
      <c r="H17" s="8">
        <f>SUM(E17-F17)</f>
        <v>50000</v>
      </c>
    </row>
    <row r="18" spans="1:8" x14ac:dyDescent="0.25">
      <c r="A18" s="2"/>
      <c r="B18" s="3" t="s">
        <v>21</v>
      </c>
      <c r="C18" s="7">
        <v>20500</v>
      </c>
      <c r="D18" s="8">
        <v>0</v>
      </c>
      <c r="E18" s="8">
        <f t="shared" ref="E18:E26" si="2">SUM(C18-D18)</f>
        <v>20500</v>
      </c>
      <c r="F18" s="8">
        <v>0</v>
      </c>
      <c r="G18" s="8">
        <v>0</v>
      </c>
      <c r="H18" s="8">
        <f t="shared" ref="H18:H26" si="3">SUM(E18-F18)</f>
        <v>20500</v>
      </c>
    </row>
    <row r="19" spans="1:8" x14ac:dyDescent="0.25">
      <c r="A19" s="2"/>
      <c r="B19" s="3" t="s">
        <v>22</v>
      </c>
      <c r="C19" s="7">
        <v>6000</v>
      </c>
      <c r="D19" s="8">
        <v>0</v>
      </c>
      <c r="E19" s="8">
        <f t="shared" si="2"/>
        <v>6000</v>
      </c>
      <c r="F19" s="8">
        <v>0</v>
      </c>
      <c r="G19" s="8">
        <v>0</v>
      </c>
      <c r="H19" s="8">
        <f t="shared" si="3"/>
        <v>6000</v>
      </c>
    </row>
    <row r="20" spans="1:8" x14ac:dyDescent="0.25">
      <c r="A20" s="2"/>
      <c r="B20" s="3" t="s">
        <v>23</v>
      </c>
      <c r="C20" s="7">
        <v>0</v>
      </c>
      <c r="D20" s="8">
        <v>0</v>
      </c>
      <c r="E20" s="8">
        <f t="shared" si="2"/>
        <v>0</v>
      </c>
      <c r="F20" s="8">
        <v>0</v>
      </c>
      <c r="G20" s="8">
        <v>0</v>
      </c>
      <c r="H20" s="8">
        <f t="shared" si="3"/>
        <v>0</v>
      </c>
    </row>
    <row r="21" spans="1:8" x14ac:dyDescent="0.25">
      <c r="A21" s="2"/>
      <c r="B21" s="3" t="s">
        <v>24</v>
      </c>
      <c r="C21" s="7">
        <v>0</v>
      </c>
      <c r="D21" s="8">
        <v>0</v>
      </c>
      <c r="E21" s="8">
        <f t="shared" si="2"/>
        <v>0</v>
      </c>
      <c r="F21" s="8">
        <v>0</v>
      </c>
      <c r="G21" s="8">
        <v>0</v>
      </c>
      <c r="H21" s="8">
        <f t="shared" si="3"/>
        <v>0</v>
      </c>
    </row>
    <row r="22" spans="1:8" x14ac:dyDescent="0.25">
      <c r="A22" s="2"/>
      <c r="B22" s="3" t="s">
        <v>25</v>
      </c>
      <c r="C22" s="7">
        <v>0</v>
      </c>
      <c r="D22" s="8">
        <v>0</v>
      </c>
      <c r="E22" s="8">
        <f t="shared" si="2"/>
        <v>0</v>
      </c>
      <c r="F22" s="8">
        <v>0</v>
      </c>
      <c r="G22" s="8">
        <v>0</v>
      </c>
      <c r="H22" s="8">
        <f t="shared" si="3"/>
        <v>0</v>
      </c>
    </row>
    <row r="23" spans="1:8" x14ac:dyDescent="0.25">
      <c r="A23" s="2"/>
      <c r="B23" s="3" t="s">
        <v>26</v>
      </c>
      <c r="C23" s="7">
        <v>19000</v>
      </c>
      <c r="D23" s="8">
        <v>0</v>
      </c>
      <c r="E23" s="8">
        <f t="shared" si="2"/>
        <v>19000</v>
      </c>
      <c r="F23" s="8">
        <v>0</v>
      </c>
      <c r="G23" s="8">
        <v>0</v>
      </c>
      <c r="H23" s="8">
        <f t="shared" si="3"/>
        <v>19000</v>
      </c>
    </row>
    <row r="24" spans="1:8" x14ac:dyDescent="0.25">
      <c r="A24" s="2"/>
      <c r="B24" s="3" t="s">
        <v>27</v>
      </c>
      <c r="C24" s="7">
        <v>4500</v>
      </c>
      <c r="D24" s="8">
        <v>0</v>
      </c>
      <c r="E24" s="8">
        <f t="shared" si="2"/>
        <v>4500</v>
      </c>
      <c r="F24" s="8">
        <v>0</v>
      </c>
      <c r="G24" s="8">
        <v>0</v>
      </c>
      <c r="H24" s="8">
        <f t="shared" si="3"/>
        <v>4500</v>
      </c>
    </row>
    <row r="25" spans="1:8" x14ac:dyDescent="0.25">
      <c r="A25" s="2"/>
      <c r="B25" s="3" t="s">
        <v>28</v>
      </c>
      <c r="C25" s="7">
        <v>0</v>
      </c>
      <c r="D25" s="8">
        <v>0</v>
      </c>
      <c r="E25" s="8">
        <f t="shared" si="2"/>
        <v>0</v>
      </c>
      <c r="F25" s="8">
        <v>0</v>
      </c>
      <c r="G25" s="8">
        <v>0</v>
      </c>
      <c r="H25" s="8">
        <f t="shared" si="3"/>
        <v>0</v>
      </c>
    </row>
    <row r="26" spans="1:8" x14ac:dyDescent="0.25">
      <c r="A26" s="2"/>
      <c r="B26" s="3" t="s">
        <v>29</v>
      </c>
      <c r="C26" s="7">
        <v>0</v>
      </c>
      <c r="D26" s="8">
        <v>0</v>
      </c>
      <c r="E26" s="8">
        <f t="shared" si="2"/>
        <v>0</v>
      </c>
      <c r="F26" s="8">
        <v>0</v>
      </c>
      <c r="G26" s="8">
        <v>0</v>
      </c>
      <c r="H26" s="8">
        <f t="shared" si="3"/>
        <v>0</v>
      </c>
    </row>
    <row r="27" spans="1:8" x14ac:dyDescent="0.25">
      <c r="A27" s="18" t="s">
        <v>30</v>
      </c>
      <c r="B27" s="19"/>
      <c r="C27" s="7">
        <f>SUM(C28+C29+C30+C31+C32+C33+C34+C35+C36)</f>
        <v>160000</v>
      </c>
      <c r="D27" s="8">
        <f>SUM(D28:D36)</f>
        <v>0</v>
      </c>
      <c r="E27" s="8">
        <f>SUM(E28:E36)</f>
        <v>160000</v>
      </c>
      <c r="F27" s="8">
        <f>SUM(F28:F36)</f>
        <v>10560.03</v>
      </c>
      <c r="G27" s="8">
        <f>SUM(G28:G36)</f>
        <v>10560.03</v>
      </c>
      <c r="H27" s="8">
        <f>SUM(E27-F27)</f>
        <v>149439.97</v>
      </c>
    </row>
    <row r="28" spans="1:8" x14ac:dyDescent="0.25">
      <c r="A28" s="2"/>
      <c r="B28" s="3" t="s">
        <v>31</v>
      </c>
      <c r="C28" s="7">
        <v>3000</v>
      </c>
      <c r="D28" s="8">
        <v>0</v>
      </c>
      <c r="E28" s="8">
        <f t="shared" ref="E28:E36" si="4">SUM(C28+D28)</f>
        <v>3000</v>
      </c>
      <c r="F28" s="8">
        <v>0</v>
      </c>
      <c r="G28" s="8">
        <v>0</v>
      </c>
      <c r="H28" s="8">
        <f t="shared" ref="H28:H36" si="5">SUM(E28-F28)</f>
        <v>3000</v>
      </c>
    </row>
    <row r="29" spans="1:8" x14ac:dyDescent="0.25">
      <c r="A29" s="2"/>
      <c r="B29" s="3" t="s">
        <v>32</v>
      </c>
      <c r="C29" s="7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8">
        <f t="shared" si="5"/>
        <v>0</v>
      </c>
    </row>
    <row r="30" spans="1:8" x14ac:dyDescent="0.25">
      <c r="A30" s="2"/>
      <c r="B30" s="3" t="s">
        <v>33</v>
      </c>
      <c r="C30" s="7">
        <v>48000</v>
      </c>
      <c r="D30" s="8">
        <v>0</v>
      </c>
      <c r="E30" s="8">
        <f t="shared" si="4"/>
        <v>48000</v>
      </c>
      <c r="F30" s="8">
        <v>0</v>
      </c>
      <c r="G30" s="8">
        <v>0</v>
      </c>
      <c r="H30" s="8">
        <f t="shared" si="5"/>
        <v>48000</v>
      </c>
    </row>
    <row r="31" spans="1:8" x14ac:dyDescent="0.25">
      <c r="A31" s="2"/>
      <c r="B31" s="3" t="s">
        <v>34</v>
      </c>
      <c r="C31" s="7">
        <v>80000</v>
      </c>
      <c r="D31" s="8">
        <v>0</v>
      </c>
      <c r="E31" s="8">
        <f t="shared" si="4"/>
        <v>80000</v>
      </c>
      <c r="F31" s="8">
        <v>10560.03</v>
      </c>
      <c r="G31" s="8">
        <v>10560.03</v>
      </c>
      <c r="H31" s="8">
        <f t="shared" si="5"/>
        <v>69439.97</v>
      </c>
    </row>
    <row r="32" spans="1:8" x14ac:dyDescent="0.25">
      <c r="A32" s="2"/>
      <c r="B32" s="3" t="s">
        <v>35</v>
      </c>
      <c r="C32" s="7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8">
        <f t="shared" si="5"/>
        <v>0</v>
      </c>
    </row>
    <row r="33" spans="1:8" x14ac:dyDescent="0.25">
      <c r="A33" s="2"/>
      <c r="B33" s="3" t="s">
        <v>36</v>
      </c>
      <c r="C33" s="7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8">
        <f t="shared" si="5"/>
        <v>0</v>
      </c>
    </row>
    <row r="34" spans="1:8" x14ac:dyDescent="0.25">
      <c r="A34" s="2"/>
      <c r="B34" s="3" t="s">
        <v>37</v>
      </c>
      <c r="C34" s="7">
        <v>29000</v>
      </c>
      <c r="D34" s="8">
        <v>0</v>
      </c>
      <c r="E34" s="8">
        <f t="shared" si="4"/>
        <v>29000</v>
      </c>
      <c r="F34" s="8">
        <v>0</v>
      </c>
      <c r="G34" s="8">
        <v>0</v>
      </c>
      <c r="H34" s="8">
        <f t="shared" si="5"/>
        <v>29000</v>
      </c>
    </row>
    <row r="35" spans="1:8" x14ac:dyDescent="0.25">
      <c r="A35" s="2"/>
      <c r="B35" s="3" t="s">
        <v>38</v>
      </c>
      <c r="C35" s="7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8">
        <f t="shared" si="5"/>
        <v>0</v>
      </c>
    </row>
    <row r="36" spans="1:8" x14ac:dyDescent="0.25">
      <c r="A36" s="2"/>
      <c r="B36" s="3" t="s">
        <v>39</v>
      </c>
      <c r="C36" s="7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8">
        <f t="shared" si="5"/>
        <v>0</v>
      </c>
    </row>
    <row r="37" spans="1:8" x14ac:dyDescent="0.25">
      <c r="A37" s="18" t="s">
        <v>40</v>
      </c>
      <c r="B37" s="19"/>
      <c r="C37" s="7">
        <f>SUM(C38+C39+C40+C41+C42+C43+C44+C45+C46)</f>
        <v>9231246.9600000009</v>
      </c>
      <c r="D37" s="8">
        <f>SUM(D38+D39+D40+D41+D42+D43+D44+D45+D46)</f>
        <v>4500000</v>
      </c>
      <c r="E37" s="8">
        <f>SUM(C37+D37)</f>
        <v>13731246.960000001</v>
      </c>
      <c r="F37" s="8">
        <f>SUM(F38:F46)</f>
        <v>4898560</v>
      </c>
      <c r="G37" s="8">
        <f>SUM(G38:G46)</f>
        <v>4898560</v>
      </c>
      <c r="H37" s="8">
        <f>SUM(E37-F37)</f>
        <v>8832686.9600000009</v>
      </c>
    </row>
    <row r="38" spans="1:8" x14ac:dyDescent="0.25">
      <c r="A38" s="2"/>
      <c r="B38" s="3" t="s">
        <v>41</v>
      </c>
      <c r="C38" s="7">
        <v>0</v>
      </c>
      <c r="D38" s="8">
        <v>0</v>
      </c>
      <c r="E38" s="8">
        <f t="shared" ref="E38:E40" si="6">SUM(C38+D38)</f>
        <v>0</v>
      </c>
      <c r="F38" s="8">
        <v>0</v>
      </c>
      <c r="G38" s="8">
        <v>0</v>
      </c>
      <c r="H38" s="8">
        <f t="shared" ref="H38:H39" si="7">SUM(E38-F38)</f>
        <v>0</v>
      </c>
    </row>
    <row r="39" spans="1:8" x14ac:dyDescent="0.25">
      <c r="A39" s="2"/>
      <c r="B39" s="3" t="s">
        <v>42</v>
      </c>
      <c r="C39" s="7">
        <v>0</v>
      </c>
      <c r="D39" s="8">
        <v>0</v>
      </c>
      <c r="E39" s="8">
        <f t="shared" si="6"/>
        <v>0</v>
      </c>
      <c r="F39" s="8">
        <v>0</v>
      </c>
      <c r="G39" s="8">
        <v>0</v>
      </c>
      <c r="H39" s="8">
        <f t="shared" si="7"/>
        <v>0</v>
      </c>
    </row>
    <row r="40" spans="1:8" x14ac:dyDescent="0.25">
      <c r="A40" s="2"/>
      <c r="B40" s="3" t="s">
        <v>43</v>
      </c>
      <c r="C40" s="7">
        <v>0</v>
      </c>
      <c r="D40" s="8"/>
      <c r="E40" s="8">
        <f t="shared" si="6"/>
        <v>0</v>
      </c>
      <c r="F40" s="8">
        <v>0</v>
      </c>
      <c r="G40" s="8">
        <v>0</v>
      </c>
      <c r="H40" s="8">
        <f>SUM(E40-F40)</f>
        <v>0</v>
      </c>
    </row>
    <row r="41" spans="1:8" x14ac:dyDescent="0.25">
      <c r="A41" s="2"/>
      <c r="B41" s="3" t="s">
        <v>44</v>
      </c>
      <c r="C41" s="7">
        <v>9231246.9600000009</v>
      </c>
      <c r="D41" s="8">
        <v>4500000</v>
      </c>
      <c r="E41" s="8">
        <f>SUM(C41+D41)</f>
        <v>13731246.960000001</v>
      </c>
      <c r="F41" s="8">
        <v>4898560</v>
      </c>
      <c r="G41" s="8">
        <v>4898560</v>
      </c>
      <c r="H41" s="8">
        <f>SUM(E41-F41)</f>
        <v>8832686.9600000009</v>
      </c>
    </row>
    <row r="42" spans="1:8" x14ac:dyDescent="0.25">
      <c r="A42" s="2"/>
      <c r="B42" s="3" t="s">
        <v>45</v>
      </c>
      <c r="C42" s="7">
        <v>0</v>
      </c>
      <c r="D42" s="8">
        <v>0</v>
      </c>
      <c r="E42" s="8">
        <f t="shared" ref="E42:E46" si="8">SUM(C42+D42)</f>
        <v>0</v>
      </c>
      <c r="F42" s="8">
        <v>0</v>
      </c>
      <c r="G42" s="8">
        <v>0</v>
      </c>
      <c r="H42" s="8">
        <f t="shared" ref="H42:H46" si="9">SUM(E42-F42)</f>
        <v>0</v>
      </c>
    </row>
    <row r="43" spans="1:8" x14ac:dyDescent="0.25">
      <c r="A43" s="2"/>
      <c r="B43" s="3" t="s">
        <v>46</v>
      </c>
      <c r="C43" s="7">
        <v>0</v>
      </c>
      <c r="D43" s="8">
        <v>0</v>
      </c>
      <c r="E43" s="8">
        <f t="shared" si="8"/>
        <v>0</v>
      </c>
      <c r="F43" s="8">
        <v>0</v>
      </c>
      <c r="G43" s="8">
        <v>0</v>
      </c>
      <c r="H43" s="8">
        <f t="shared" si="9"/>
        <v>0</v>
      </c>
    </row>
    <row r="44" spans="1:8" x14ac:dyDescent="0.25">
      <c r="A44" s="2"/>
      <c r="B44" s="3" t="s">
        <v>47</v>
      </c>
      <c r="C44" s="7">
        <v>0</v>
      </c>
      <c r="D44" s="8">
        <v>0</v>
      </c>
      <c r="E44" s="8">
        <f t="shared" si="8"/>
        <v>0</v>
      </c>
      <c r="F44" s="8">
        <v>0</v>
      </c>
      <c r="G44" s="8">
        <v>0</v>
      </c>
      <c r="H44" s="8">
        <f t="shared" si="9"/>
        <v>0</v>
      </c>
    </row>
    <row r="45" spans="1:8" x14ac:dyDescent="0.25">
      <c r="A45" s="2"/>
      <c r="B45" s="3" t="s">
        <v>48</v>
      </c>
      <c r="C45" s="7">
        <v>0</v>
      </c>
      <c r="D45" s="8">
        <v>0</v>
      </c>
      <c r="E45" s="8">
        <f t="shared" si="8"/>
        <v>0</v>
      </c>
      <c r="F45" s="8">
        <v>0</v>
      </c>
      <c r="G45" s="8">
        <v>0</v>
      </c>
      <c r="H45" s="8">
        <f t="shared" si="9"/>
        <v>0</v>
      </c>
    </row>
    <row r="46" spans="1:8" x14ac:dyDescent="0.25">
      <c r="A46" s="2"/>
      <c r="B46" s="3" t="s">
        <v>49</v>
      </c>
      <c r="C46" s="7">
        <v>0</v>
      </c>
      <c r="D46" s="8">
        <v>0</v>
      </c>
      <c r="E46" s="8">
        <f t="shared" si="8"/>
        <v>0</v>
      </c>
      <c r="F46" s="8">
        <v>0</v>
      </c>
      <c r="G46" s="8">
        <v>0</v>
      </c>
      <c r="H46" s="8">
        <f t="shared" si="9"/>
        <v>0</v>
      </c>
    </row>
    <row r="47" spans="1:8" x14ac:dyDescent="0.25">
      <c r="A47" s="18" t="s">
        <v>50</v>
      </c>
      <c r="B47" s="19"/>
      <c r="C47" s="7">
        <f>SUM(C48:C56)</f>
        <v>5000</v>
      </c>
      <c r="D47" s="8">
        <f>SUM(D48:D56)</f>
        <v>0</v>
      </c>
      <c r="E47" s="8">
        <f>SUM(C47+D47)</f>
        <v>5000</v>
      </c>
      <c r="F47" s="8">
        <f>SUM(F48:F56)</f>
        <v>0</v>
      </c>
      <c r="G47" s="8">
        <f>SUM(G48:G56)</f>
        <v>0</v>
      </c>
      <c r="H47" s="8">
        <f>SUM(E47-F47)</f>
        <v>5000</v>
      </c>
    </row>
    <row r="48" spans="1:8" x14ac:dyDescent="0.25">
      <c r="A48" s="2"/>
      <c r="B48" s="3" t="s">
        <v>51</v>
      </c>
      <c r="C48" s="7">
        <v>0</v>
      </c>
      <c r="D48" s="8">
        <v>0</v>
      </c>
      <c r="E48" s="8">
        <f t="shared" ref="E48:E56" si="10">SUM(C48+D48)</f>
        <v>0</v>
      </c>
      <c r="F48" s="8">
        <v>0</v>
      </c>
      <c r="G48" s="8">
        <v>0</v>
      </c>
      <c r="H48" s="8">
        <f t="shared" ref="H48:H56" si="11">SUM(E48-F48)</f>
        <v>0</v>
      </c>
    </row>
    <row r="49" spans="1:8" x14ac:dyDescent="0.25">
      <c r="A49" s="2"/>
      <c r="B49" s="3" t="s">
        <v>52</v>
      </c>
      <c r="C49" s="7">
        <v>0</v>
      </c>
      <c r="D49" s="8">
        <v>0</v>
      </c>
      <c r="E49" s="8">
        <f t="shared" si="10"/>
        <v>0</v>
      </c>
      <c r="F49" s="8">
        <v>0</v>
      </c>
      <c r="G49" s="8">
        <v>0</v>
      </c>
      <c r="H49" s="8">
        <f t="shared" si="11"/>
        <v>0</v>
      </c>
    </row>
    <row r="50" spans="1:8" x14ac:dyDescent="0.25">
      <c r="A50" s="2"/>
      <c r="B50" s="3" t="s">
        <v>53</v>
      </c>
      <c r="C50" s="7">
        <v>0</v>
      </c>
      <c r="D50" s="8">
        <v>0</v>
      </c>
      <c r="E50" s="8">
        <f t="shared" si="10"/>
        <v>0</v>
      </c>
      <c r="F50" s="8">
        <v>0</v>
      </c>
      <c r="G50" s="8">
        <v>0</v>
      </c>
      <c r="H50" s="8">
        <f t="shared" si="11"/>
        <v>0</v>
      </c>
    </row>
    <row r="51" spans="1:8" x14ac:dyDescent="0.25">
      <c r="A51" s="2"/>
      <c r="B51" s="3" t="s">
        <v>54</v>
      </c>
      <c r="C51" s="7">
        <v>0</v>
      </c>
      <c r="D51" s="8">
        <v>0</v>
      </c>
      <c r="E51" s="8">
        <f t="shared" si="10"/>
        <v>0</v>
      </c>
      <c r="F51" s="8">
        <v>0</v>
      </c>
      <c r="G51" s="8">
        <v>0</v>
      </c>
      <c r="H51" s="8">
        <f t="shared" si="11"/>
        <v>0</v>
      </c>
    </row>
    <row r="52" spans="1:8" x14ac:dyDescent="0.25">
      <c r="A52" s="2"/>
      <c r="B52" s="3" t="s">
        <v>55</v>
      </c>
      <c r="C52" s="7">
        <v>0</v>
      </c>
      <c r="D52" s="8">
        <v>0</v>
      </c>
      <c r="E52" s="8">
        <f t="shared" si="10"/>
        <v>0</v>
      </c>
      <c r="F52" s="8">
        <v>0</v>
      </c>
      <c r="G52" s="8">
        <v>0</v>
      </c>
      <c r="H52" s="8">
        <f t="shared" si="11"/>
        <v>0</v>
      </c>
    </row>
    <row r="53" spans="1:8" x14ac:dyDescent="0.25">
      <c r="A53" s="2"/>
      <c r="B53" s="3" t="s">
        <v>56</v>
      </c>
      <c r="C53" s="7">
        <v>0</v>
      </c>
      <c r="D53" s="8">
        <v>0</v>
      </c>
      <c r="E53" s="8">
        <f t="shared" si="10"/>
        <v>0</v>
      </c>
      <c r="F53" s="8">
        <v>0</v>
      </c>
      <c r="G53" s="8">
        <v>0</v>
      </c>
      <c r="H53" s="8">
        <f t="shared" si="11"/>
        <v>0</v>
      </c>
    </row>
    <row r="54" spans="1:8" x14ac:dyDescent="0.25">
      <c r="A54" s="2"/>
      <c r="B54" s="3" t="s">
        <v>57</v>
      </c>
      <c r="C54" s="7">
        <v>0</v>
      </c>
      <c r="D54" s="8">
        <v>0</v>
      </c>
      <c r="E54" s="8">
        <f t="shared" si="10"/>
        <v>0</v>
      </c>
      <c r="F54" s="8">
        <v>0</v>
      </c>
      <c r="G54" s="8">
        <v>0</v>
      </c>
      <c r="H54" s="8">
        <f t="shared" si="11"/>
        <v>0</v>
      </c>
    </row>
    <row r="55" spans="1:8" x14ac:dyDescent="0.25">
      <c r="A55" s="2"/>
      <c r="B55" s="3" t="s">
        <v>58</v>
      </c>
      <c r="C55" s="7">
        <v>0</v>
      </c>
      <c r="D55" s="8">
        <v>0</v>
      </c>
      <c r="E55" s="8">
        <f t="shared" si="10"/>
        <v>0</v>
      </c>
      <c r="F55" s="8">
        <v>0</v>
      </c>
      <c r="G55" s="8">
        <v>0</v>
      </c>
      <c r="H55" s="8">
        <f t="shared" si="11"/>
        <v>0</v>
      </c>
    </row>
    <row r="56" spans="1:8" ht="15.75" thickBot="1" x14ac:dyDescent="0.3">
      <c r="A56" s="12"/>
      <c r="B56" s="4" t="s">
        <v>59</v>
      </c>
      <c r="C56" s="10">
        <v>5000</v>
      </c>
      <c r="D56" s="11">
        <v>0</v>
      </c>
      <c r="E56" s="11">
        <f t="shared" si="10"/>
        <v>5000</v>
      </c>
      <c r="F56" s="11">
        <v>0</v>
      </c>
      <c r="G56" s="11">
        <v>0</v>
      </c>
      <c r="H56" s="11">
        <f t="shared" si="11"/>
        <v>5000</v>
      </c>
    </row>
    <row r="57" spans="1:8" x14ac:dyDescent="0.25">
      <c r="A57" s="18" t="s">
        <v>60</v>
      </c>
      <c r="B57" s="19"/>
      <c r="C57" s="7">
        <f>SUM(C58:C60)</f>
        <v>0</v>
      </c>
      <c r="D57" s="8">
        <f>SUM(D58:D60)</f>
        <v>0</v>
      </c>
      <c r="E57" s="8">
        <f>SUM(E58+E59+E60)</f>
        <v>0</v>
      </c>
      <c r="F57" s="8">
        <f>SUM(F58:F60)</f>
        <v>0</v>
      </c>
      <c r="G57" s="8">
        <f>SUM(G58:G60)</f>
        <v>0</v>
      </c>
      <c r="H57" s="8">
        <f>SUM(E57-F57)</f>
        <v>0</v>
      </c>
    </row>
    <row r="58" spans="1:8" x14ac:dyDescent="0.25">
      <c r="A58" s="2"/>
      <c r="B58" s="3" t="s">
        <v>61</v>
      </c>
      <c r="C58" s="7">
        <v>0</v>
      </c>
      <c r="D58" s="8">
        <v>0</v>
      </c>
      <c r="E58" s="8">
        <f t="shared" ref="E58:E60" si="12">SUM(C58+D58)</f>
        <v>0</v>
      </c>
      <c r="F58" s="8">
        <v>0</v>
      </c>
      <c r="G58" s="8">
        <v>0</v>
      </c>
      <c r="H58" s="8">
        <f t="shared" ref="H58:H60" si="13">SUM(E58-F58)</f>
        <v>0</v>
      </c>
    </row>
    <row r="59" spans="1:8" x14ac:dyDescent="0.25">
      <c r="A59" s="2"/>
      <c r="B59" s="3" t="s">
        <v>62</v>
      </c>
      <c r="C59" s="7">
        <v>0</v>
      </c>
      <c r="D59" s="8">
        <v>0</v>
      </c>
      <c r="E59" s="8">
        <f t="shared" si="12"/>
        <v>0</v>
      </c>
      <c r="F59" s="8">
        <v>0</v>
      </c>
      <c r="G59" s="8">
        <v>0</v>
      </c>
      <c r="H59" s="8">
        <f t="shared" si="13"/>
        <v>0</v>
      </c>
    </row>
    <row r="60" spans="1:8" x14ac:dyDescent="0.25">
      <c r="A60" s="2"/>
      <c r="B60" s="3" t="s">
        <v>63</v>
      </c>
      <c r="C60" s="7">
        <v>0</v>
      </c>
      <c r="D60" s="8">
        <v>0</v>
      </c>
      <c r="E60" s="8">
        <f t="shared" si="12"/>
        <v>0</v>
      </c>
      <c r="F60" s="8">
        <v>0</v>
      </c>
      <c r="G60" s="8">
        <v>0</v>
      </c>
      <c r="H60" s="8">
        <f t="shared" si="13"/>
        <v>0</v>
      </c>
    </row>
    <row r="61" spans="1:8" x14ac:dyDescent="0.25">
      <c r="A61" s="18" t="s">
        <v>64</v>
      </c>
      <c r="B61" s="19"/>
      <c r="C61" s="7">
        <f>SUM(C62:C69)</f>
        <v>0</v>
      </c>
      <c r="D61" s="8">
        <f>SUM(D62:D69)</f>
        <v>0</v>
      </c>
      <c r="E61" s="8">
        <f>SUM(E62:E69)</f>
        <v>0</v>
      </c>
      <c r="F61" s="8">
        <f>SUM(F62:F69)</f>
        <v>0</v>
      </c>
      <c r="G61" s="8">
        <f>SUM(G62:G69)</f>
        <v>0</v>
      </c>
      <c r="H61" s="8">
        <f>SUM(E61-F61)</f>
        <v>0</v>
      </c>
    </row>
    <row r="62" spans="1:8" x14ac:dyDescent="0.25">
      <c r="A62" s="2"/>
      <c r="B62" s="3" t="s">
        <v>65</v>
      </c>
      <c r="C62" s="7">
        <v>0</v>
      </c>
      <c r="D62" s="8">
        <v>0</v>
      </c>
      <c r="E62" s="8">
        <f t="shared" ref="E62:E69" si="14">SUM(C62+D62)</f>
        <v>0</v>
      </c>
      <c r="F62" s="8">
        <v>0</v>
      </c>
      <c r="G62" s="8">
        <v>0</v>
      </c>
      <c r="H62" s="8">
        <f t="shared" ref="H62:H69" si="15">SUM(E62-F62)</f>
        <v>0</v>
      </c>
    </row>
    <row r="63" spans="1:8" x14ac:dyDescent="0.25">
      <c r="A63" s="2"/>
      <c r="B63" s="3" t="s">
        <v>66</v>
      </c>
      <c r="C63" s="7">
        <v>0</v>
      </c>
      <c r="D63" s="8">
        <v>0</v>
      </c>
      <c r="E63" s="8">
        <f t="shared" si="14"/>
        <v>0</v>
      </c>
      <c r="F63" s="8">
        <v>0</v>
      </c>
      <c r="G63" s="8">
        <v>0</v>
      </c>
      <c r="H63" s="8">
        <f t="shared" si="15"/>
        <v>0</v>
      </c>
    </row>
    <row r="64" spans="1:8" x14ac:dyDescent="0.25">
      <c r="A64" s="2"/>
      <c r="B64" s="3" t="s">
        <v>67</v>
      </c>
      <c r="C64" s="7">
        <v>0</v>
      </c>
      <c r="D64" s="8">
        <v>0</v>
      </c>
      <c r="E64" s="8">
        <f t="shared" si="14"/>
        <v>0</v>
      </c>
      <c r="F64" s="8">
        <v>0</v>
      </c>
      <c r="G64" s="8">
        <v>0</v>
      </c>
      <c r="H64" s="8">
        <f t="shared" si="15"/>
        <v>0</v>
      </c>
    </row>
    <row r="65" spans="1:8" x14ac:dyDescent="0.25">
      <c r="A65" s="2"/>
      <c r="B65" s="3" t="s">
        <v>68</v>
      </c>
      <c r="C65" s="7">
        <v>0</v>
      </c>
      <c r="D65" s="8">
        <v>0</v>
      </c>
      <c r="E65" s="8">
        <f t="shared" si="14"/>
        <v>0</v>
      </c>
      <c r="F65" s="8">
        <v>0</v>
      </c>
      <c r="G65" s="8">
        <v>0</v>
      </c>
      <c r="H65" s="8">
        <f t="shared" si="15"/>
        <v>0</v>
      </c>
    </row>
    <row r="66" spans="1:8" x14ac:dyDescent="0.25">
      <c r="A66" s="2"/>
      <c r="B66" s="3" t="s">
        <v>69</v>
      </c>
      <c r="C66" s="7">
        <v>0</v>
      </c>
      <c r="D66" s="8">
        <v>0</v>
      </c>
      <c r="E66" s="8">
        <f t="shared" si="14"/>
        <v>0</v>
      </c>
      <c r="F66" s="8">
        <v>0</v>
      </c>
      <c r="G66" s="8">
        <v>0</v>
      </c>
      <c r="H66" s="8">
        <f t="shared" si="15"/>
        <v>0</v>
      </c>
    </row>
    <row r="67" spans="1:8" x14ac:dyDescent="0.25">
      <c r="A67" s="2"/>
      <c r="B67" s="3" t="s">
        <v>70</v>
      </c>
      <c r="C67" s="7">
        <v>0</v>
      </c>
      <c r="D67" s="8">
        <v>0</v>
      </c>
      <c r="E67" s="8">
        <f t="shared" si="14"/>
        <v>0</v>
      </c>
      <c r="F67" s="8">
        <v>0</v>
      </c>
      <c r="G67" s="8">
        <v>0</v>
      </c>
      <c r="H67" s="8">
        <f t="shared" si="15"/>
        <v>0</v>
      </c>
    </row>
    <row r="68" spans="1:8" x14ac:dyDescent="0.25">
      <c r="A68" s="2"/>
      <c r="B68" s="3" t="s">
        <v>71</v>
      </c>
      <c r="C68" s="7">
        <v>0</v>
      </c>
      <c r="D68" s="8">
        <v>0</v>
      </c>
      <c r="E68" s="8">
        <f t="shared" si="14"/>
        <v>0</v>
      </c>
      <c r="F68" s="8">
        <v>0</v>
      </c>
      <c r="G68" s="8">
        <v>0</v>
      </c>
      <c r="H68" s="8">
        <f t="shared" si="15"/>
        <v>0</v>
      </c>
    </row>
    <row r="69" spans="1:8" x14ac:dyDescent="0.25">
      <c r="A69" s="2"/>
      <c r="B69" s="3" t="s">
        <v>72</v>
      </c>
      <c r="C69" s="7">
        <v>0</v>
      </c>
      <c r="D69" s="8">
        <v>0</v>
      </c>
      <c r="E69" s="8">
        <f t="shared" si="14"/>
        <v>0</v>
      </c>
      <c r="F69" s="8">
        <v>0</v>
      </c>
      <c r="G69" s="8">
        <v>0</v>
      </c>
      <c r="H69" s="8">
        <f t="shared" si="15"/>
        <v>0</v>
      </c>
    </row>
    <row r="70" spans="1:8" x14ac:dyDescent="0.25">
      <c r="A70" s="18" t="s">
        <v>73</v>
      </c>
      <c r="B70" s="19"/>
      <c r="C70" s="7">
        <f>SUM(C71:C73)</f>
        <v>0</v>
      </c>
      <c r="D70" s="8">
        <f>SUM(D71:D73)</f>
        <v>0</v>
      </c>
      <c r="E70" s="8">
        <f>SUM(C70+D70)</f>
        <v>0</v>
      </c>
      <c r="F70" s="8">
        <f>SUM(F71:F73)</f>
        <v>0</v>
      </c>
      <c r="G70" s="8">
        <f>SUM(G71:G73)</f>
        <v>0</v>
      </c>
      <c r="H70" s="8">
        <f>SUM(E70-F70)</f>
        <v>0</v>
      </c>
    </row>
    <row r="71" spans="1:8" x14ac:dyDescent="0.25">
      <c r="A71" s="2"/>
      <c r="B71" s="3" t="s">
        <v>74</v>
      </c>
      <c r="C71" s="7">
        <v>0</v>
      </c>
      <c r="D71" s="8">
        <v>0</v>
      </c>
      <c r="E71" s="8">
        <f t="shared" ref="E71:E81" si="16">SUM(C71+D71)</f>
        <v>0</v>
      </c>
      <c r="F71" s="8">
        <v>0</v>
      </c>
      <c r="G71" s="8">
        <v>0</v>
      </c>
      <c r="H71" s="8">
        <f t="shared" ref="H71:H73" si="17">SUM(E71-F71)</f>
        <v>0</v>
      </c>
    </row>
    <row r="72" spans="1:8" x14ac:dyDescent="0.25">
      <c r="A72" s="2"/>
      <c r="B72" s="3" t="s">
        <v>75</v>
      </c>
      <c r="C72" s="7">
        <v>0</v>
      </c>
      <c r="D72" s="8">
        <v>0</v>
      </c>
      <c r="E72" s="8">
        <f t="shared" si="16"/>
        <v>0</v>
      </c>
      <c r="F72" s="8">
        <v>0</v>
      </c>
      <c r="G72" s="8">
        <v>0</v>
      </c>
      <c r="H72" s="8">
        <f t="shared" si="17"/>
        <v>0</v>
      </c>
    </row>
    <row r="73" spans="1:8" x14ac:dyDescent="0.25">
      <c r="A73" s="2"/>
      <c r="B73" s="3" t="s">
        <v>76</v>
      </c>
      <c r="C73" s="7">
        <v>0</v>
      </c>
      <c r="D73" s="8">
        <v>0</v>
      </c>
      <c r="E73" s="8">
        <f t="shared" si="16"/>
        <v>0</v>
      </c>
      <c r="F73" s="8">
        <v>0</v>
      </c>
      <c r="G73" s="8">
        <v>0</v>
      </c>
      <c r="H73" s="8">
        <f t="shared" si="17"/>
        <v>0</v>
      </c>
    </row>
    <row r="74" spans="1:8" x14ac:dyDescent="0.25">
      <c r="A74" s="18" t="s">
        <v>77</v>
      </c>
      <c r="B74" s="19"/>
      <c r="C74" s="7">
        <f>SUM(C75:C81)</f>
        <v>0</v>
      </c>
      <c r="D74" s="8">
        <f>SUM(D75:D81)</f>
        <v>0</v>
      </c>
      <c r="E74" s="8">
        <f t="shared" si="16"/>
        <v>0</v>
      </c>
      <c r="F74" s="8">
        <f>SUM(F75:F81)</f>
        <v>0</v>
      </c>
      <c r="G74" s="8">
        <f>SUM(G75:G81)</f>
        <v>0</v>
      </c>
      <c r="H74" s="8">
        <f>SUM(E74-F74)</f>
        <v>0</v>
      </c>
    </row>
    <row r="75" spans="1:8" x14ac:dyDescent="0.25">
      <c r="A75" s="2"/>
      <c r="B75" s="3" t="s">
        <v>78</v>
      </c>
      <c r="C75" s="7">
        <v>0</v>
      </c>
      <c r="D75" s="8">
        <v>0</v>
      </c>
      <c r="E75" s="8">
        <f t="shared" si="16"/>
        <v>0</v>
      </c>
      <c r="F75" s="8">
        <v>0</v>
      </c>
      <c r="G75" s="8">
        <v>0</v>
      </c>
      <c r="H75" s="8">
        <f t="shared" ref="H75:H81" si="18">SUM(E75-F75)</f>
        <v>0</v>
      </c>
    </row>
    <row r="76" spans="1:8" x14ac:dyDescent="0.25">
      <c r="A76" s="2"/>
      <c r="B76" s="3" t="s">
        <v>79</v>
      </c>
      <c r="C76" s="7">
        <v>0</v>
      </c>
      <c r="D76" s="8">
        <v>0</v>
      </c>
      <c r="E76" s="8">
        <f t="shared" si="16"/>
        <v>0</v>
      </c>
      <c r="F76" s="8">
        <v>0</v>
      </c>
      <c r="G76" s="8">
        <v>0</v>
      </c>
      <c r="H76" s="8">
        <f t="shared" si="18"/>
        <v>0</v>
      </c>
    </row>
    <row r="77" spans="1:8" x14ac:dyDescent="0.25">
      <c r="A77" s="2"/>
      <c r="B77" s="3" t="s">
        <v>80</v>
      </c>
      <c r="C77" s="7">
        <v>0</v>
      </c>
      <c r="D77" s="8">
        <v>0</v>
      </c>
      <c r="E77" s="8">
        <f t="shared" si="16"/>
        <v>0</v>
      </c>
      <c r="F77" s="8">
        <v>0</v>
      </c>
      <c r="G77" s="8">
        <v>0</v>
      </c>
      <c r="H77" s="8">
        <f t="shared" si="18"/>
        <v>0</v>
      </c>
    </row>
    <row r="78" spans="1:8" x14ac:dyDescent="0.25">
      <c r="A78" s="2"/>
      <c r="B78" s="3" t="s">
        <v>81</v>
      </c>
      <c r="C78" s="7">
        <v>0</v>
      </c>
      <c r="D78" s="8">
        <v>0</v>
      </c>
      <c r="E78" s="8">
        <f t="shared" si="16"/>
        <v>0</v>
      </c>
      <c r="F78" s="8">
        <v>0</v>
      </c>
      <c r="G78" s="8">
        <v>0</v>
      </c>
      <c r="H78" s="8">
        <f t="shared" si="18"/>
        <v>0</v>
      </c>
    </row>
    <row r="79" spans="1:8" x14ac:dyDescent="0.25">
      <c r="A79" s="2"/>
      <c r="B79" s="3" t="s">
        <v>82</v>
      </c>
      <c r="C79" s="7">
        <v>0</v>
      </c>
      <c r="D79" s="8">
        <v>0</v>
      </c>
      <c r="E79" s="8">
        <f t="shared" si="16"/>
        <v>0</v>
      </c>
      <c r="F79" s="8">
        <v>0</v>
      </c>
      <c r="G79" s="8">
        <v>0</v>
      </c>
      <c r="H79" s="8">
        <f t="shared" si="18"/>
        <v>0</v>
      </c>
    </row>
    <row r="80" spans="1:8" x14ac:dyDescent="0.25">
      <c r="A80" s="2"/>
      <c r="B80" s="3" t="s">
        <v>83</v>
      </c>
      <c r="C80" s="7">
        <v>0</v>
      </c>
      <c r="D80" s="8">
        <v>0</v>
      </c>
      <c r="E80" s="8">
        <f t="shared" si="16"/>
        <v>0</v>
      </c>
      <c r="F80" s="8">
        <v>0</v>
      </c>
      <c r="G80" s="8">
        <v>0</v>
      </c>
      <c r="H80" s="8">
        <f t="shared" si="18"/>
        <v>0</v>
      </c>
    </row>
    <row r="81" spans="1:8" x14ac:dyDescent="0.25">
      <c r="A81" s="2"/>
      <c r="B81" s="3" t="s">
        <v>84</v>
      </c>
      <c r="C81" s="7">
        <v>0</v>
      </c>
      <c r="D81" s="8">
        <v>0</v>
      </c>
      <c r="E81" s="8">
        <f t="shared" si="16"/>
        <v>0</v>
      </c>
      <c r="F81" s="8">
        <v>0</v>
      </c>
      <c r="G81" s="8">
        <v>0</v>
      </c>
      <c r="H81" s="8">
        <f t="shared" si="18"/>
        <v>0</v>
      </c>
    </row>
    <row r="82" spans="1:8" x14ac:dyDescent="0.25">
      <c r="A82" s="22" t="s">
        <v>85</v>
      </c>
      <c r="B82" s="23"/>
      <c r="C82" s="15">
        <f>SUM(C83+C91+C101+C111+C121+C131+C135+C144+C148)</f>
        <v>10651370.18</v>
      </c>
      <c r="D82" s="15">
        <f>SUM(D83+D91+D101+D111+D121+D131+D135+D144+D148)</f>
        <v>0</v>
      </c>
      <c r="E82" s="15">
        <f>SUM(E83+E91+E101+E111+E121+E131+E135+E144+E148)</f>
        <v>10651370.18</v>
      </c>
      <c r="F82" s="15">
        <f>SUM(F83+F91+F101+F111+F121+F131+F135+F144+F148)</f>
        <v>2157952.4</v>
      </c>
      <c r="G82" s="15">
        <f>SUM(G83+G91+G101+G111+G121+G131+G135+G144+G148)</f>
        <v>2157952.4</v>
      </c>
      <c r="H82" s="15">
        <f>SUM(E82-F82)</f>
        <v>8493417.7799999993</v>
      </c>
    </row>
    <row r="83" spans="1:8" x14ac:dyDescent="0.25">
      <c r="A83" s="18" t="s">
        <v>12</v>
      </c>
      <c r="B83" s="19"/>
      <c r="C83" s="7">
        <f>SUM(C84:C90)</f>
        <v>0</v>
      </c>
      <c r="D83" s="8">
        <v>0</v>
      </c>
      <c r="E83" s="8">
        <v>0</v>
      </c>
      <c r="F83" s="8">
        <f>SUM(F84+F85+F86+F87+F88+F89+F90)</f>
        <v>0</v>
      </c>
      <c r="G83" s="8">
        <f>SUM(G84+G85+G86+G87+G88+G89+G90)</f>
        <v>0</v>
      </c>
      <c r="H83" s="8">
        <v>0</v>
      </c>
    </row>
    <row r="84" spans="1:8" x14ac:dyDescent="0.25">
      <c r="A84" s="2"/>
      <c r="B84" s="3" t="s">
        <v>13</v>
      </c>
      <c r="C84" s="7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x14ac:dyDescent="0.25">
      <c r="A85" s="2"/>
      <c r="B85" s="3" t="s">
        <v>14</v>
      </c>
      <c r="C85" s="7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x14ac:dyDescent="0.25">
      <c r="A86" s="2"/>
      <c r="B86" s="3" t="s">
        <v>15</v>
      </c>
      <c r="C86" s="7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x14ac:dyDescent="0.25">
      <c r="A87" s="2"/>
      <c r="B87" s="3" t="s">
        <v>16</v>
      </c>
      <c r="C87" s="7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x14ac:dyDescent="0.25">
      <c r="A88" s="2"/>
      <c r="B88" s="3" t="s">
        <v>17</v>
      </c>
      <c r="C88" s="7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x14ac:dyDescent="0.25">
      <c r="A89" s="2"/>
      <c r="B89" s="3" t="s">
        <v>18</v>
      </c>
      <c r="C89" s="7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x14ac:dyDescent="0.25">
      <c r="A90" s="2"/>
      <c r="B90" s="3" t="s">
        <v>19</v>
      </c>
      <c r="C90" s="7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x14ac:dyDescent="0.25">
      <c r="A91" s="18" t="s">
        <v>20</v>
      </c>
      <c r="B91" s="19"/>
      <c r="C91" s="7">
        <f>SUM(C92:C100)</f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x14ac:dyDescent="0.25">
      <c r="A92" s="2"/>
      <c r="B92" s="3" t="s">
        <v>21</v>
      </c>
      <c r="C92" s="7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x14ac:dyDescent="0.25">
      <c r="A93" s="2"/>
      <c r="B93" s="3" t="s">
        <v>22</v>
      </c>
      <c r="C93" s="7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x14ac:dyDescent="0.25">
      <c r="A94" s="2"/>
      <c r="B94" s="3" t="s">
        <v>23</v>
      </c>
      <c r="C94" s="7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x14ac:dyDescent="0.25">
      <c r="A95" s="2"/>
      <c r="B95" s="3" t="s">
        <v>24</v>
      </c>
      <c r="C95" s="7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x14ac:dyDescent="0.25">
      <c r="A96" s="2"/>
      <c r="B96" s="3" t="s">
        <v>25</v>
      </c>
      <c r="C96" s="7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x14ac:dyDescent="0.25">
      <c r="A97" s="2"/>
      <c r="B97" s="3" t="s">
        <v>26</v>
      </c>
      <c r="C97" s="7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x14ac:dyDescent="0.25">
      <c r="A98" s="2"/>
      <c r="B98" s="3" t="s">
        <v>27</v>
      </c>
      <c r="C98" s="7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x14ac:dyDescent="0.25">
      <c r="A99" s="2"/>
      <c r="B99" s="3" t="s">
        <v>28</v>
      </c>
      <c r="C99" s="7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 x14ac:dyDescent="0.3">
      <c r="A100" s="12"/>
      <c r="B100" s="4" t="s">
        <v>29</v>
      </c>
      <c r="C100" s="10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</row>
    <row r="101" spans="1:8" x14ac:dyDescent="0.25">
      <c r="A101" s="18" t="s">
        <v>30</v>
      </c>
      <c r="B101" s="19"/>
      <c r="C101" s="7">
        <f>SUM(C102:C110)</f>
        <v>80000</v>
      </c>
      <c r="D101" s="8">
        <f>SUM(D102+D103+D104+D105+D106+D107+D108+D109+D110)</f>
        <v>0</v>
      </c>
      <c r="E101" s="8">
        <f>SUM(E102:E110)</f>
        <v>80000</v>
      </c>
      <c r="F101" s="8">
        <f>SUM(F102:F110)</f>
        <v>26232.400000000001</v>
      </c>
      <c r="G101" s="8">
        <f>SUM(G102:G110)</f>
        <v>26232.400000000001</v>
      </c>
      <c r="H101" s="8">
        <f>SUM(E101-F101)</f>
        <v>53767.6</v>
      </c>
    </row>
    <row r="102" spans="1:8" x14ac:dyDescent="0.25">
      <c r="A102" s="2"/>
      <c r="B102" s="3" t="s">
        <v>31</v>
      </c>
      <c r="C102" s="7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x14ac:dyDescent="0.25">
      <c r="A103" s="2"/>
      <c r="B103" s="3" t="s">
        <v>32</v>
      </c>
      <c r="C103" s="7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x14ac:dyDescent="0.25">
      <c r="A104" s="2"/>
      <c r="B104" s="3" t="s">
        <v>33</v>
      </c>
      <c r="C104" s="7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x14ac:dyDescent="0.25">
      <c r="A105" s="2"/>
      <c r="B105" s="3" t="s">
        <v>34</v>
      </c>
      <c r="C105" s="7">
        <v>80000</v>
      </c>
      <c r="D105" s="8">
        <v>0</v>
      </c>
      <c r="E105" s="8">
        <f>SUM(C105+D105)</f>
        <v>80000</v>
      </c>
      <c r="F105" s="8">
        <v>26232.400000000001</v>
      </c>
      <c r="G105" s="8">
        <v>26232.400000000001</v>
      </c>
      <c r="H105" s="8">
        <f>SUM(E105-F105)</f>
        <v>53767.6</v>
      </c>
    </row>
    <row r="106" spans="1:8" x14ac:dyDescent="0.25">
      <c r="A106" s="2"/>
      <c r="B106" s="3" t="s">
        <v>35</v>
      </c>
      <c r="C106" s="7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x14ac:dyDescent="0.25">
      <c r="A107" s="2"/>
      <c r="B107" s="3" t="s">
        <v>36</v>
      </c>
      <c r="C107" s="7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x14ac:dyDescent="0.25">
      <c r="A108" s="2"/>
      <c r="B108" s="3" t="s">
        <v>37</v>
      </c>
      <c r="C108" s="7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x14ac:dyDescent="0.25">
      <c r="A109" s="2"/>
      <c r="B109" s="3" t="s">
        <v>38</v>
      </c>
      <c r="C109" s="7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x14ac:dyDescent="0.25">
      <c r="A110" s="2"/>
      <c r="B110" s="3" t="s">
        <v>39</v>
      </c>
      <c r="C110" s="7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x14ac:dyDescent="0.25">
      <c r="A111" s="18" t="s">
        <v>40</v>
      </c>
      <c r="B111" s="19"/>
      <c r="C111" s="7">
        <f>SUM(C112+C113+C114+C115+C116+C117+C118+C119+C120)</f>
        <v>10571370.18</v>
      </c>
      <c r="D111" s="8">
        <v>0</v>
      </c>
      <c r="E111" s="8">
        <f>SUM(E112:E120)</f>
        <v>10571370.18</v>
      </c>
      <c r="F111" s="8">
        <v>2131720</v>
      </c>
      <c r="G111" s="8">
        <v>2131720</v>
      </c>
      <c r="H111" s="8">
        <f>SUM(E111-F111)</f>
        <v>8439650.1799999997</v>
      </c>
    </row>
    <row r="112" spans="1:8" x14ac:dyDescent="0.25">
      <c r="A112" s="2"/>
      <c r="B112" s="3" t="s">
        <v>41</v>
      </c>
      <c r="C112" s="7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x14ac:dyDescent="0.25">
      <c r="A113" s="2"/>
      <c r="B113" s="3" t="s">
        <v>42</v>
      </c>
      <c r="C113" s="7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x14ac:dyDescent="0.25">
      <c r="A114" s="2"/>
      <c r="B114" s="3" t="s">
        <v>43</v>
      </c>
      <c r="C114" s="7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x14ac:dyDescent="0.25">
      <c r="A115" s="2"/>
      <c r="B115" s="3" t="s">
        <v>44</v>
      </c>
      <c r="C115" s="7">
        <v>10571370.18</v>
      </c>
      <c r="D115" s="8">
        <v>0</v>
      </c>
      <c r="E115" s="8">
        <f>SUM(C115+D115)</f>
        <v>10571370.18</v>
      </c>
      <c r="F115" s="8">
        <v>2131720</v>
      </c>
      <c r="G115" s="8">
        <v>2131720</v>
      </c>
      <c r="H115" s="8">
        <f>SUM(E115-F115)</f>
        <v>8439650.1799999997</v>
      </c>
    </row>
    <row r="116" spans="1:8" x14ac:dyDescent="0.25">
      <c r="A116" s="2"/>
      <c r="B116" s="3" t="s">
        <v>45</v>
      </c>
      <c r="C116" s="7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x14ac:dyDescent="0.25">
      <c r="A117" s="2"/>
      <c r="B117" s="3" t="s">
        <v>46</v>
      </c>
      <c r="C117" s="7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x14ac:dyDescent="0.25">
      <c r="A118" s="2"/>
      <c r="B118" s="3" t="s">
        <v>47</v>
      </c>
      <c r="C118" s="7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x14ac:dyDescent="0.25">
      <c r="A119" s="2"/>
      <c r="B119" s="3" t="s">
        <v>48</v>
      </c>
      <c r="C119" s="7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x14ac:dyDescent="0.25">
      <c r="A120" s="2"/>
      <c r="B120" s="3" t="s">
        <v>49</v>
      </c>
      <c r="C120" s="7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x14ac:dyDescent="0.25">
      <c r="A121" s="18" t="s">
        <v>50</v>
      </c>
      <c r="B121" s="19"/>
      <c r="C121" s="7">
        <f>SUM(C122:C130)</f>
        <v>0</v>
      </c>
      <c r="D121" s="8">
        <f>SUM(D122:D130)</f>
        <v>0</v>
      </c>
      <c r="E121" s="8">
        <f>SUM(E122+E123+E124+E125+E126+E127+E128+E129+E130)</f>
        <v>0</v>
      </c>
      <c r="F121" s="8">
        <f>SUM(F122+F123+F124+F125+F126+F127+F128+F129+F130)</f>
        <v>0</v>
      </c>
      <c r="G121" s="8">
        <f>SUM(G122+G123+G124+G125+G126+G127+G128+G129+G130)</f>
        <v>0</v>
      </c>
      <c r="H121" s="8">
        <v>0</v>
      </c>
    </row>
    <row r="122" spans="1:8" x14ac:dyDescent="0.25">
      <c r="A122" s="2"/>
      <c r="B122" s="3" t="s">
        <v>51</v>
      </c>
      <c r="C122" s="7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x14ac:dyDescent="0.25">
      <c r="A123" s="2"/>
      <c r="B123" s="3" t="s">
        <v>52</v>
      </c>
      <c r="C123" s="7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x14ac:dyDescent="0.25">
      <c r="A124" s="2"/>
      <c r="B124" s="3" t="s">
        <v>53</v>
      </c>
      <c r="C124" s="7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x14ac:dyDescent="0.25">
      <c r="A125" s="2"/>
      <c r="B125" s="3" t="s">
        <v>54</v>
      </c>
      <c r="C125" s="7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x14ac:dyDescent="0.25">
      <c r="A126" s="2"/>
      <c r="B126" s="3" t="s">
        <v>55</v>
      </c>
      <c r="C126" s="7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x14ac:dyDescent="0.25">
      <c r="A127" s="2"/>
      <c r="B127" s="3" t="s">
        <v>56</v>
      </c>
      <c r="C127" s="7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x14ac:dyDescent="0.25">
      <c r="A128" s="2"/>
      <c r="B128" s="3" t="s">
        <v>57</v>
      </c>
      <c r="C128" s="7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x14ac:dyDescent="0.25">
      <c r="A129" s="2"/>
      <c r="B129" s="3" t="s">
        <v>58</v>
      </c>
      <c r="C129" s="7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x14ac:dyDescent="0.25">
      <c r="A130" s="2"/>
      <c r="B130" s="3" t="s">
        <v>59</v>
      </c>
      <c r="C130" s="7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x14ac:dyDescent="0.25">
      <c r="A131" s="18" t="s">
        <v>60</v>
      </c>
      <c r="B131" s="19"/>
      <c r="C131" s="7">
        <f>SUM(C132:C134)</f>
        <v>0</v>
      </c>
      <c r="D131" s="8">
        <f>SUM(D132:D134)</f>
        <v>0</v>
      </c>
      <c r="E131" s="8">
        <f>SUM(E132:E134)</f>
        <v>0</v>
      </c>
      <c r="F131" s="8">
        <f>SUM(F132+F133+F134)</f>
        <v>0</v>
      </c>
      <c r="G131" s="8">
        <f>SUM(G132+G133+G134)</f>
        <v>0</v>
      </c>
      <c r="H131" s="8">
        <v>0</v>
      </c>
    </row>
    <row r="132" spans="1:8" x14ac:dyDescent="0.25">
      <c r="A132" s="2"/>
      <c r="B132" s="3" t="s">
        <v>61</v>
      </c>
      <c r="C132" s="7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x14ac:dyDescent="0.25">
      <c r="A133" s="2"/>
      <c r="B133" s="3" t="s">
        <v>62</v>
      </c>
      <c r="C133" s="7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x14ac:dyDescent="0.25">
      <c r="A134" s="2"/>
      <c r="B134" s="3" t="s">
        <v>63</v>
      </c>
      <c r="C134" s="7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x14ac:dyDescent="0.25">
      <c r="A135" s="18" t="s">
        <v>64</v>
      </c>
      <c r="B135" s="19"/>
      <c r="C135" s="7">
        <f>SUM(C136:C147)</f>
        <v>0</v>
      </c>
      <c r="D135" s="8">
        <f>SUM(D136:D143)</f>
        <v>0</v>
      </c>
      <c r="E135" s="8">
        <f>SUM(E136+E137+E138+E139+E140+E141+E142+E143)</f>
        <v>0</v>
      </c>
      <c r="F135" s="8">
        <f>SUM(F136+F137+F138+F139+F140+F141+F142+F143)</f>
        <v>0</v>
      </c>
      <c r="G135" s="8">
        <f>SUM(G136+G137+G138+G139+G140+G141+G142+G143)</f>
        <v>0</v>
      </c>
      <c r="H135" s="8">
        <v>0</v>
      </c>
    </row>
    <row r="136" spans="1:8" x14ac:dyDescent="0.25">
      <c r="A136" s="2"/>
      <c r="B136" s="3" t="s">
        <v>65</v>
      </c>
      <c r="C136" s="7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x14ac:dyDescent="0.25">
      <c r="A137" s="2"/>
      <c r="B137" s="3" t="s">
        <v>66</v>
      </c>
      <c r="C137" s="7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x14ac:dyDescent="0.25">
      <c r="A138" s="2"/>
      <c r="B138" s="3" t="s">
        <v>67</v>
      </c>
      <c r="C138" s="7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x14ac:dyDescent="0.25">
      <c r="A139" s="2"/>
      <c r="B139" s="3" t="s">
        <v>68</v>
      </c>
      <c r="C139" s="7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x14ac:dyDescent="0.25">
      <c r="A140" s="2"/>
      <c r="B140" s="3" t="s">
        <v>69</v>
      </c>
      <c r="C140" s="7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x14ac:dyDescent="0.25">
      <c r="A141" s="2"/>
      <c r="B141" s="3" t="s">
        <v>70</v>
      </c>
      <c r="C141" s="7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x14ac:dyDescent="0.25">
      <c r="A142" s="2"/>
      <c r="B142" s="3" t="s">
        <v>71</v>
      </c>
      <c r="C142" s="7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x14ac:dyDescent="0.25">
      <c r="A143" s="2"/>
      <c r="B143" s="3" t="s">
        <v>72</v>
      </c>
      <c r="C143" s="7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x14ac:dyDescent="0.25">
      <c r="A144" s="18" t="s">
        <v>73</v>
      </c>
      <c r="B144" s="19"/>
      <c r="C144" s="7">
        <v>0</v>
      </c>
      <c r="D144" s="8">
        <f>SUM(D145:D147)</f>
        <v>0</v>
      </c>
      <c r="E144" s="8">
        <f>SUM(E145+E147+E148)</f>
        <v>0</v>
      </c>
      <c r="F144" s="8">
        <f>SUM(F145+F146+F147)</f>
        <v>0</v>
      </c>
      <c r="G144" s="8">
        <v>0</v>
      </c>
      <c r="H144" s="8">
        <v>0</v>
      </c>
    </row>
    <row r="145" spans="1:8" x14ac:dyDescent="0.25">
      <c r="A145" s="2"/>
      <c r="B145" s="3" t="s">
        <v>74</v>
      </c>
      <c r="C145" s="7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x14ac:dyDescent="0.25">
      <c r="A146" s="2"/>
      <c r="B146" s="3" t="s">
        <v>75</v>
      </c>
      <c r="C146" s="7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5.75" thickBot="1" x14ac:dyDescent="0.3">
      <c r="A147" s="12"/>
      <c r="B147" s="4" t="s">
        <v>76</v>
      </c>
      <c r="C147" s="10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</row>
    <row r="148" spans="1:8" x14ac:dyDescent="0.25">
      <c r="A148" s="18" t="s">
        <v>77</v>
      </c>
      <c r="B148" s="19"/>
      <c r="C148" s="7">
        <f>SUM(C149:C155)</f>
        <v>0</v>
      </c>
      <c r="D148" s="8">
        <f>SUM(D149:D155)</f>
        <v>0</v>
      </c>
      <c r="E148" s="8">
        <f>SUM(E149:E155)</f>
        <v>0</v>
      </c>
      <c r="F148" s="8">
        <v>0</v>
      </c>
      <c r="G148" s="8">
        <v>0</v>
      </c>
      <c r="H148" s="8">
        <v>0</v>
      </c>
    </row>
    <row r="149" spans="1:8" x14ac:dyDescent="0.25">
      <c r="A149" s="2"/>
      <c r="B149" s="3" t="s">
        <v>78</v>
      </c>
      <c r="C149" s="7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x14ac:dyDescent="0.25">
      <c r="A150" s="2"/>
      <c r="B150" s="3" t="s">
        <v>79</v>
      </c>
      <c r="C150" s="7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x14ac:dyDescent="0.25">
      <c r="A151" s="2"/>
      <c r="B151" s="3" t="s">
        <v>80</v>
      </c>
      <c r="C151" s="7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x14ac:dyDescent="0.25">
      <c r="A152" s="2"/>
      <c r="B152" s="3" t="s">
        <v>81</v>
      </c>
      <c r="C152" s="7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x14ac:dyDescent="0.25">
      <c r="A153" s="2"/>
      <c r="B153" s="3" t="s">
        <v>82</v>
      </c>
      <c r="C153" s="7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x14ac:dyDescent="0.25">
      <c r="A154" s="2"/>
      <c r="B154" s="3" t="s">
        <v>83</v>
      </c>
      <c r="C154" s="7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x14ac:dyDescent="0.25">
      <c r="A155" s="2"/>
      <c r="B155" s="3" t="s">
        <v>84</v>
      </c>
      <c r="C155" s="7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x14ac:dyDescent="0.25">
      <c r="A156" s="2"/>
      <c r="B156" s="3"/>
      <c r="C156" s="7"/>
      <c r="D156" s="8"/>
      <c r="E156" s="8"/>
      <c r="F156" s="8"/>
      <c r="G156" s="8"/>
      <c r="H156" s="8"/>
    </row>
    <row r="157" spans="1:8" ht="15.75" thickBot="1" x14ac:dyDescent="0.3">
      <c r="A157" s="20" t="s">
        <v>86</v>
      </c>
      <c r="B157" s="21"/>
      <c r="C157" s="9">
        <f>SUM(C8+C82)</f>
        <v>20097617.140000001</v>
      </c>
      <c r="D157" s="9">
        <f>SUM(D8+D82)</f>
        <v>4500000</v>
      </c>
      <c r="E157" s="9">
        <f>SUM(E8+E82)</f>
        <v>24597617.140000001</v>
      </c>
      <c r="F157" s="9">
        <f>SUM(F8+F82)</f>
        <v>7067072.4299999997</v>
      </c>
      <c r="G157" s="9">
        <f>SUM(G8+G82)</f>
        <v>7067072.4299999997</v>
      </c>
      <c r="H157" s="9">
        <f>SUM(E157-F157)</f>
        <v>17530544.710000001</v>
      </c>
    </row>
    <row r="162" spans="2:8" x14ac:dyDescent="0.25">
      <c r="B162" s="14"/>
      <c r="E162" s="17"/>
      <c r="F162" s="17"/>
      <c r="G162" s="17"/>
      <c r="H162" s="17"/>
    </row>
    <row r="163" spans="2:8" x14ac:dyDescent="0.25">
      <c r="B163" s="13" t="s">
        <v>89</v>
      </c>
      <c r="E163" s="16" t="s">
        <v>90</v>
      </c>
      <c r="F163" s="16"/>
      <c r="G163" s="16"/>
      <c r="H163" s="16"/>
    </row>
    <row r="164" spans="2:8" x14ac:dyDescent="0.25">
      <c r="B164" s="13" t="s">
        <v>87</v>
      </c>
      <c r="E164" s="16" t="s">
        <v>91</v>
      </c>
      <c r="F164" s="16"/>
      <c r="G164" s="16"/>
      <c r="H164" s="16"/>
    </row>
  </sheetData>
  <mergeCells count="32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121:B121"/>
    <mergeCell ref="A82:B82"/>
    <mergeCell ref="A83:B83"/>
    <mergeCell ref="A91:B91"/>
    <mergeCell ref="A101:B101"/>
    <mergeCell ref="A111:B111"/>
    <mergeCell ref="E163:H163"/>
    <mergeCell ref="E164:H164"/>
    <mergeCell ref="E162:H162"/>
    <mergeCell ref="A131:B131"/>
    <mergeCell ref="A135:B135"/>
    <mergeCell ref="A144:B144"/>
    <mergeCell ref="A148:B148"/>
    <mergeCell ref="A157:B157"/>
  </mergeCells>
  <pageMargins left="0.25" right="0.25" top="0.75" bottom="0.75" header="0.3" footer="0.3"/>
  <pageSetup scale="81" fitToHeight="0" orientation="portrait" r:id="rId1"/>
  <rowBreaks count="3" manualBreakCount="3">
    <brk id="56" max="7" man="1"/>
    <brk id="100" max="7" man="1"/>
    <brk id="147" max="7" man="1"/>
  </rowBreaks>
  <ignoredErrors>
    <ignoredError sqref="E57 E61 E47 E70 E74 E17 E37 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6a.- EDO ANA EJER PE DET. (COG)</vt:lpstr>
      <vt:lpstr>'6a.- EDO ANA EJER PE DET. (COG)'!Área_de_impresión</vt:lpstr>
      <vt:lpstr>'6a.- EDO ANA EJER PE DET. (COG)'!Títulos_a_imprimir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2017-02-16T07:26:37Z</cp:lastPrinted>
  <dcterms:created xsi:type="dcterms:W3CDTF">2016-10-21T03:32:20Z</dcterms:created>
  <dcterms:modified xsi:type="dcterms:W3CDTF">2018-05-01T04:11:43Z</dcterms:modified>
</cp:coreProperties>
</file>